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spection" sheetId="1" state="visible" r:id="rId1"/>
    <sheet xmlns:r="http://schemas.openxmlformats.org/officeDocument/2006/relationships" name="Tableau de bord" sheetId="2" state="visible" r:id="rId2"/>
  </sheets>
  <definedNames>
    <definedName name="_xlnm._FilterDatabase" localSheetId="0" hidden="1">'Prospection'!$A$1:$M$300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0F172A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BBF7D0"/>
        </patternFill>
      </fill>
    </dxf>
    <dxf>
      <fill>
        <patternFill patternType="solid">
          <fgColor rgb="00FECACA"/>
        </patternFill>
      </fill>
    </dxf>
    <dxf>
      <fill>
        <patternFill patternType="solid">
          <fgColor rgb="00BFDB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5" customWidth="1" min="4" max="4"/>
    <col width="28" customWidth="1" min="5" max="5"/>
    <col width="14" customWidth="1" min="6" max="6"/>
    <col width="16" customWidth="1" min="7" max="7"/>
    <col width="22" customWidth="1" min="8" max="8"/>
    <col width="17" customWidth="1" min="9" max="9"/>
    <col width="16" customWidth="1" min="10" max="10"/>
    <col width="18" customWidth="1" min="11" max="11"/>
    <col width="12" customWidth="1" min="12" max="12"/>
    <col width="40" customWidth="1" min="13" max="13"/>
  </cols>
  <sheetData>
    <row r="1">
      <c r="A1" s="1" t="inlineStr">
        <is>
          <t>Société</t>
        </is>
      </c>
      <c r="B1" s="1" t="inlineStr">
        <is>
          <t>Contact</t>
        </is>
      </c>
      <c r="C1" s="1" t="inlineStr">
        <is>
          <t>Fonction</t>
        </is>
      </c>
      <c r="D1" s="1" t="inlineStr">
        <is>
          <t>Téléphone</t>
        </is>
      </c>
      <c r="E1" s="1" t="inlineStr">
        <is>
          <t>Email</t>
        </is>
      </c>
      <c r="F1" s="1" t="inlineStr">
        <is>
          <t>Source</t>
        </is>
      </c>
      <c r="G1" s="1" t="inlineStr">
        <is>
          <t>Statut</t>
        </is>
      </c>
      <c r="H1" s="1" t="inlineStr">
        <is>
          <t>Dernière action</t>
        </is>
      </c>
      <c r="I1" s="1" t="inlineStr">
        <is>
          <t>Date dernière action</t>
        </is>
      </c>
      <c r="J1" s="1" t="inlineStr">
        <is>
          <t>Prochaine relance</t>
        </is>
      </c>
      <c r="K1" s="1" t="inlineStr">
        <is>
          <t>Montant potentiel (€)</t>
        </is>
      </c>
      <c r="L1" s="1" t="inlineStr">
        <is>
          <t>Probabilité</t>
        </is>
      </c>
      <c r="M1" s="1" t="inlineStr">
        <is>
          <t>Notes</t>
        </is>
      </c>
    </row>
    <row r="2">
      <c r="A2" s="2" t="inlineStr">
        <is>
          <t>Exemple SARL</t>
        </is>
      </c>
      <c r="B2" s="2" t="inlineStr">
        <is>
          <t>Marie Dupont</t>
        </is>
      </c>
      <c r="C2" s="2" t="inlineStr">
        <is>
          <t>Directrice commerciale</t>
        </is>
      </c>
      <c r="D2" s="2" t="inlineStr">
        <is>
          <t>01 23 45 67 89</t>
        </is>
      </c>
      <c r="E2" s="2" t="inlineStr">
        <is>
          <t>m.dupont@exemple.fr</t>
        </is>
      </c>
      <c r="F2" s="2" t="inlineStr">
        <is>
          <t>LinkedIn</t>
        </is>
      </c>
      <c r="G2" s="2" t="inlineStr">
        <is>
          <t>Relance 1</t>
        </is>
      </c>
      <c r="H2" s="2" t="inlineStr">
        <is>
          <t>Mail de présentation envoyé</t>
        </is>
      </c>
      <c r="I2" s="2" t="inlineStr">
        <is>
          <t>2026-07-10</t>
        </is>
      </c>
      <c r="J2" s="2" t="inlineStr">
        <is>
          <t>2026-07-17</t>
        </is>
      </c>
      <c r="K2" s="2" t="inlineStr">
        <is>
          <t>8500</t>
        </is>
      </c>
      <c r="L2" s="2" t="inlineStr">
        <is>
          <t>25%</t>
        </is>
      </c>
      <c r="M2" s="2" t="inlineStr">
        <is>
          <t>Intéressée par l'offre annuelle, rappeler après le 15.</t>
        </is>
      </c>
    </row>
  </sheetData>
  <autoFilter ref="A1:M300"/>
  <conditionalFormatting sqref="G2:G300">
    <cfRule type="cellIs" priority="1" operator="equal" dxfId="0">
      <formula>"Gagné"</formula>
    </cfRule>
    <cfRule type="cellIs" priority="2" operator="equal" dxfId="1">
      <formula>"Perdu"</formula>
    </cfRule>
    <cfRule type="cellIs" priority="3" operator="equal" dxfId="2">
      <formula>"RDV pris"</formula>
    </cfRule>
  </conditionalFormatting>
  <dataValidations count="3">
    <dataValidation sqref="G2:G300" showDropDown="0" showInputMessage="0" showErrorMessage="0" allowBlank="1" type="list">
      <formula1>"À contacter,Contacté,Relance 1,Relance 2,RDV pris,Proposition envoyée,Gagné,Perdu"</formula1>
    </dataValidation>
    <dataValidation sqref="F2:F300" showDropDown="0" showInputMessage="0" showErrorMessage="0" allowBlank="1" type="list">
      <formula1>"LinkedIn,Phoning,Salon,Recommandation,Site web,Email entrant,Autre"</formula1>
    </dataValidation>
    <dataValidation sqref="L2:L300" showDropDown="0" showInputMessage="0" showErrorMessage="0" allowBlank="1" type="list">
      <formula1>"10%,25%,50%,75%,90%"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3" t="inlineStr">
        <is>
          <t>Suivi de votre pipeline</t>
        </is>
      </c>
    </row>
    <row r="3">
      <c r="A3" s="4" t="inlineStr">
        <is>
          <t>Prospects au total</t>
        </is>
      </c>
      <c r="B3">
        <f>COUNTA(Prospection!A2:A300)</f>
        <v/>
      </c>
    </row>
    <row r="4">
      <c r="A4" s="4" t="inlineStr">
        <is>
          <t>À contacter</t>
        </is>
      </c>
      <c r="B4">
        <f>COUNTIF(Prospection!G2:G300,"À contacter")</f>
        <v/>
      </c>
    </row>
    <row r="5">
      <c r="A5" s="4" t="inlineStr">
        <is>
          <t>En cours (contactés + relances)</t>
        </is>
      </c>
      <c r="B5">
        <f>COUNTIF(Prospection!G2:G300,"Contacté")+COUNTIF(Prospection!G2:G300,"Relance 1")+COUNTIF(Prospection!G2:G300,"Relance 2")</f>
        <v/>
      </c>
    </row>
    <row r="6">
      <c r="A6" s="4" t="inlineStr">
        <is>
          <t>RDV pris</t>
        </is>
      </c>
      <c r="B6">
        <f>COUNTIF(Prospection!G2:G300,"RDV pris")</f>
        <v/>
      </c>
    </row>
    <row r="7">
      <c r="A7" s="4" t="inlineStr">
        <is>
          <t>Propositions envoyées</t>
        </is>
      </c>
      <c r="B7">
        <f>COUNTIF(Prospection!G2:G300,"Proposition envoyée")</f>
        <v/>
      </c>
    </row>
    <row r="8">
      <c r="A8" s="4" t="inlineStr">
        <is>
          <t>Gagnés</t>
        </is>
      </c>
      <c r="B8">
        <f>COUNTIF(Prospection!G2:G300,"Gagné")</f>
        <v/>
      </c>
    </row>
    <row r="9">
      <c r="A9" s="4" t="inlineStr">
        <is>
          <t>Perdus</t>
        </is>
      </c>
      <c r="B9">
        <f>COUNTIF(Prospection!G2:G300,"Perdu")</f>
        <v/>
      </c>
    </row>
    <row r="10">
      <c r="A10" s="4" t="inlineStr">
        <is>
          <t>Pipeline pondéré (€)</t>
        </is>
      </c>
      <c r="B10">
        <f>SUMPRODUCT(Prospection!K2:K300,Prospection!L2:L300)</f>
        <v/>
      </c>
    </row>
    <row r="11">
      <c r="A11" s="4" t="inlineStr">
        <is>
          <t>Taux de transformation</t>
        </is>
      </c>
      <c r="B11" s="5">
        <f>IF(COUNTA(Prospection!A2:A300)=0,0,COUNTIF(Prospection!G2:G300,"Gagné")/COUNTA(Prospection!A2:A300))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2026-07-15T20:04:01Z</dcterms:created>
  <dcterms:modified xmlns:dcterms="http://purl.org/dc/terms/" xmlns:xsi="http://www.w3.org/2001/XMLSchema-instance" xsi:type="dcterms:W3CDTF">2026-07-15T20:04:01Z</dcterms:modified>
</cp:coreProperties>
</file>